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980" windowHeight="8640" activeTab="0"/>
  </bookViews>
  <sheets>
    <sheet name="Blok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<sst xmlns="http://schemas.openxmlformats.org/spreadsheetml/2006/main" count="36" uniqueCount="35">
  <si>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Ки</t>
  </si>
  <si>
    <t>Кв</t>
  </si>
  <si>
    <t>Кив</t>
  </si>
  <si>
    <t>Км</t>
  </si>
  <si>
    <t>Кф.т.</t>
  </si>
  <si>
    <t>С1</t>
  </si>
  <si>
    <t>К%</t>
  </si>
  <si>
    <t>С3</t>
  </si>
  <si>
    <t>Кпп</t>
  </si>
  <si>
    <t>Първи  етаж</t>
  </si>
  <si>
    <t>Втори  етаж</t>
  </si>
  <si>
    <t>Четвърти етаж</t>
  </si>
  <si>
    <t>Цена</t>
  </si>
  <si>
    <t xml:space="preserve">Трети етаж </t>
  </si>
  <si>
    <t xml:space="preserve">Пети етаж </t>
  </si>
  <si>
    <t>Апартамент 1</t>
  </si>
  <si>
    <t>Апартамент 2</t>
  </si>
  <si>
    <t>Aпартамент 3</t>
  </si>
  <si>
    <t>Aпартамент 5</t>
  </si>
  <si>
    <t>Апартамент 6</t>
  </si>
  <si>
    <t>Апартамент 8</t>
  </si>
  <si>
    <t>Апартамент 9</t>
  </si>
  <si>
    <t>Апартамент 11</t>
  </si>
  <si>
    <t>Апартамент 12</t>
  </si>
  <si>
    <t>Апартамент 14</t>
  </si>
  <si>
    <t xml:space="preserve">тераси </t>
  </si>
  <si>
    <t>Апартамент</t>
  </si>
  <si>
    <t>Жил.пл.</t>
  </si>
  <si>
    <t>общ.ч.</t>
  </si>
  <si>
    <t>обш.пл.</t>
  </si>
  <si>
    <t>Ценова листа за обект Рутланд бей 2 - Равда</t>
  </si>
  <si>
    <t>Студио 7</t>
  </si>
  <si>
    <t>Студио 4</t>
  </si>
  <si>
    <t>Студио 10</t>
  </si>
  <si>
    <t>Студио13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</si>
</sst>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#,##0.00\ _л_в"/>
    <numFmt numFmtId="182" formatCode="#,##0\ _л_в"/>
    <numFmt numFmtId="183" formatCode="#,##0.0\ _л_в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color indexed="10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81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34" borderId="11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181" fontId="6" fillId="34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6" fillId="34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0" fillId="0" borderId="0" xfId="0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34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2">
      <selection activeCell="AG6" sqref="AG6:AO12"/>
    </sheetView>
  </sheetViews>
  <sheetFormatPr defaultColWidth="9.140625" defaultRowHeight="12.75"/>
  <cols>
    <col min="1" max="1" width="21.7109375" style="18" customWidth="1"/>
    <col min="2" max="2" width="8.8515625" style="0" customWidth="1"/>
    <col min="3" max="3" width="0.13671875" style="0" hidden="1" customWidth="1"/>
    <col min="4" max="4" width="8.00390625" style="0" hidden="1" customWidth="1"/>
    <col min="5" max="5" width="7.57421875" style="0" hidden="1" customWidth="1"/>
    <col min="6" max="6" width="7.140625" style="0" hidden="1" customWidth="1"/>
    <col min="7" max="7" width="6.8515625" style="0" hidden="1" customWidth="1"/>
    <col min="8" max="8" width="5.8515625" style="0" hidden="1" customWidth="1"/>
    <col min="9" max="9" width="6.8515625" style="0" hidden="1" customWidth="1"/>
    <col min="10" max="10" width="8.8515625" style="0" hidden="1" customWidth="1"/>
    <col min="11" max="11" width="8.28125" style="0" hidden="1" customWidth="1"/>
    <col min="12" max="12" width="8.28125" style="0" customWidth="1"/>
    <col min="13" max="13" width="0.13671875" style="0" hidden="1" customWidth="1"/>
    <col min="14" max="14" width="10.140625" style="0" customWidth="1"/>
    <col min="15" max="15" width="8.00390625" style="64" customWidth="1"/>
    <col min="16" max="16" width="8.140625" style="0" hidden="1" customWidth="1"/>
    <col min="17" max="17" width="0.2890625" style="0" hidden="1" customWidth="1"/>
    <col min="18" max="18" width="8.140625" style="64" customWidth="1"/>
    <col min="19" max="19" width="4.00390625" style="0" hidden="1" customWidth="1"/>
    <col min="20" max="20" width="7.140625" style="0" bestFit="1" customWidth="1"/>
  </cols>
  <sheetData>
    <row r="1" spans="1:14" ht="12.7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3.5" thickBo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ht="25.5" customHeight="1" thickBot="1">
      <c r="A4" s="43" t="s">
        <v>26</v>
      </c>
      <c r="B4" s="44" t="s">
        <v>27</v>
      </c>
      <c r="C4" s="45" t="s">
        <v>12</v>
      </c>
      <c r="D4" s="45" t="s">
        <v>0</v>
      </c>
      <c r="E4" s="45" t="s">
        <v>1</v>
      </c>
      <c r="F4" s="45" t="s">
        <v>2</v>
      </c>
      <c r="G4" s="45" t="s">
        <v>3</v>
      </c>
      <c r="H4" s="45" t="s">
        <v>4</v>
      </c>
      <c r="I4" s="45" t="s">
        <v>8</v>
      </c>
      <c r="J4" s="45" t="s">
        <v>5</v>
      </c>
      <c r="K4" s="45" t="s">
        <v>6</v>
      </c>
      <c r="L4" s="45" t="s">
        <v>28</v>
      </c>
      <c r="M4" s="45" t="s">
        <v>7</v>
      </c>
      <c r="N4" s="45" t="s">
        <v>29</v>
      </c>
      <c r="O4" s="46" t="s">
        <v>25</v>
      </c>
      <c r="P4" s="59"/>
      <c r="Q4" s="59"/>
      <c r="R4" s="47" t="s">
        <v>12</v>
      </c>
    </row>
    <row r="5" spans="1:18" ht="12.75">
      <c r="A5" s="35" t="s">
        <v>9</v>
      </c>
      <c r="B5" s="36"/>
      <c r="C5" s="37"/>
      <c r="D5" s="38"/>
      <c r="E5" s="38"/>
      <c r="F5" s="38"/>
      <c r="G5" s="38"/>
      <c r="H5" s="38"/>
      <c r="I5" s="38"/>
      <c r="J5" s="39"/>
      <c r="K5" s="40"/>
      <c r="L5" s="38"/>
      <c r="M5" s="37"/>
      <c r="N5" s="41"/>
      <c r="O5" s="67"/>
      <c r="P5" s="60"/>
      <c r="Q5" s="60"/>
      <c r="R5" s="42"/>
    </row>
    <row r="6" spans="1:18" ht="12.75">
      <c r="A6" s="27" t="s">
        <v>15</v>
      </c>
      <c r="B6" s="20">
        <v>69.97</v>
      </c>
      <c r="C6" s="21">
        <v>550</v>
      </c>
      <c r="D6" s="22">
        <v>1.02</v>
      </c>
      <c r="E6" s="22">
        <v>0.94</v>
      </c>
      <c r="F6" s="22">
        <v>1</v>
      </c>
      <c r="G6" s="22">
        <v>1</v>
      </c>
      <c r="H6" s="22">
        <v>1.5</v>
      </c>
      <c r="I6" s="22">
        <v>1</v>
      </c>
      <c r="J6" s="23">
        <f aca="true" t="shared" si="0" ref="J6:J27">B6*C6*D6*E6*F6*G6*H6*I6</f>
        <v>55346.96969999999</v>
      </c>
      <c r="K6" s="22">
        <f>J6/921017*100</f>
        <v>6.009332042731023</v>
      </c>
      <c r="L6" s="20">
        <f>180.07*K6/100</f>
        <v>10.821004209345752</v>
      </c>
      <c r="M6" s="21">
        <f>L6*C6</f>
        <v>5951.552315140163</v>
      </c>
      <c r="N6" s="24">
        <v>96.65</v>
      </c>
      <c r="O6" s="68">
        <v>15.86</v>
      </c>
      <c r="P6" s="61">
        <v>1050</v>
      </c>
      <c r="Q6" s="61">
        <v>1080</v>
      </c>
      <c r="R6" s="65">
        <f>N6*Q6</f>
        <v>104382</v>
      </c>
    </row>
    <row r="7" spans="1:18" ht="12.75">
      <c r="A7" s="27" t="s">
        <v>16</v>
      </c>
      <c r="B7" s="20">
        <v>89.14</v>
      </c>
      <c r="C7" s="21">
        <v>550</v>
      </c>
      <c r="D7" s="22">
        <v>1.04</v>
      </c>
      <c r="E7" s="22">
        <v>0.94</v>
      </c>
      <c r="F7" s="22">
        <v>1</v>
      </c>
      <c r="G7" s="22">
        <v>1</v>
      </c>
      <c r="H7" s="22">
        <v>1.5</v>
      </c>
      <c r="I7" s="22">
        <v>1</v>
      </c>
      <c r="J7" s="23">
        <f t="shared" si="0"/>
        <v>71893.1928</v>
      </c>
      <c r="K7" s="22">
        <f aca="true" t="shared" si="1" ref="K7:K27">J7/921017*100</f>
        <v>7.80584862168668</v>
      </c>
      <c r="L7" s="20">
        <f aca="true" t="shared" si="2" ref="L7:L27">180.07*K7/100</f>
        <v>14.055991613071203</v>
      </c>
      <c r="M7" s="21">
        <f>L7*C7</f>
        <v>7730.795387189161</v>
      </c>
      <c r="N7" s="24">
        <v>122.65</v>
      </c>
      <c r="O7" s="68">
        <v>19.47</v>
      </c>
      <c r="P7" s="61">
        <v>1050</v>
      </c>
      <c r="Q7" s="61">
        <v>1080</v>
      </c>
      <c r="R7" s="65">
        <f aca="true" t="shared" si="3" ref="R7:R27">N7*Q7</f>
        <v>132462</v>
      </c>
    </row>
    <row r="8" spans="1:18" ht="12.75">
      <c r="A8" s="26"/>
      <c r="B8" s="19"/>
      <c r="C8" s="6"/>
      <c r="D8" s="7"/>
      <c r="E8" s="7"/>
      <c r="F8" s="7"/>
      <c r="G8" s="7"/>
      <c r="H8" s="7"/>
      <c r="I8" s="22"/>
      <c r="J8" s="23"/>
      <c r="K8" s="22">
        <f t="shared" si="1"/>
        <v>0</v>
      </c>
      <c r="L8" s="20"/>
      <c r="M8" s="21"/>
      <c r="N8" s="25"/>
      <c r="O8" s="69"/>
      <c r="P8" s="61"/>
      <c r="Q8" s="61">
        <v>1080</v>
      </c>
      <c r="R8" s="65"/>
    </row>
    <row r="9" spans="1:18" ht="13.5" customHeight="1">
      <c r="A9" s="26" t="s">
        <v>10</v>
      </c>
      <c r="B9" s="19"/>
      <c r="C9" s="21"/>
      <c r="D9" s="7"/>
      <c r="E9" s="7"/>
      <c r="F9" s="7"/>
      <c r="G9" s="7"/>
      <c r="H9" s="7"/>
      <c r="I9" s="22"/>
      <c r="J9" s="23"/>
      <c r="K9" s="22">
        <f t="shared" si="1"/>
        <v>0</v>
      </c>
      <c r="L9" s="20"/>
      <c r="M9" s="21"/>
      <c r="N9" s="24"/>
      <c r="O9" s="69"/>
      <c r="P9" s="61"/>
      <c r="Q9" s="61">
        <v>1080</v>
      </c>
      <c r="R9" s="65"/>
    </row>
    <row r="10" spans="1:18" ht="12.75">
      <c r="A10" s="27" t="s">
        <v>17</v>
      </c>
      <c r="B10" s="20">
        <v>102.79</v>
      </c>
      <c r="C10" s="21">
        <v>550</v>
      </c>
      <c r="D10" s="22">
        <v>1.02</v>
      </c>
      <c r="E10" s="22">
        <v>1.03</v>
      </c>
      <c r="F10" s="22">
        <v>1</v>
      </c>
      <c r="G10" s="22">
        <v>1</v>
      </c>
      <c r="H10" s="22">
        <v>1.5</v>
      </c>
      <c r="I10" s="22">
        <v>1</v>
      </c>
      <c r="J10" s="23">
        <f t="shared" si="0"/>
        <v>89092.71855</v>
      </c>
      <c r="K10" s="22">
        <f t="shared" si="1"/>
        <v>9.673297946726283</v>
      </c>
      <c r="L10" s="20">
        <f t="shared" si="2"/>
        <v>17.418707612670016</v>
      </c>
      <c r="M10" s="21">
        <f>L10*C10</f>
        <v>9580.289186968508</v>
      </c>
      <c r="N10" s="24">
        <f aca="true" t="shared" si="4" ref="N10:N27">B10+L10</f>
        <v>120.20870761267003</v>
      </c>
      <c r="O10" s="69"/>
      <c r="P10" s="61">
        <v>1050</v>
      </c>
      <c r="Q10" s="61">
        <v>1080</v>
      </c>
      <c r="R10" s="65">
        <f t="shared" si="3"/>
        <v>129825.40422168362</v>
      </c>
    </row>
    <row r="11" spans="1:18" ht="12.75">
      <c r="A11" s="27" t="s">
        <v>32</v>
      </c>
      <c r="B11" s="20">
        <v>52.4</v>
      </c>
      <c r="C11" s="21">
        <v>550</v>
      </c>
      <c r="D11" s="22">
        <v>1</v>
      </c>
      <c r="E11" s="22">
        <v>1.03</v>
      </c>
      <c r="F11" s="22">
        <v>1</v>
      </c>
      <c r="G11" s="22">
        <v>1</v>
      </c>
      <c r="H11" s="22">
        <v>1.5</v>
      </c>
      <c r="I11" s="22">
        <v>1</v>
      </c>
      <c r="J11" s="23">
        <f t="shared" si="0"/>
        <v>44526.9</v>
      </c>
      <c r="K11" s="22">
        <f t="shared" si="1"/>
        <v>4.834536170342133</v>
      </c>
      <c r="L11" s="20">
        <f t="shared" si="2"/>
        <v>8.70554928193508</v>
      </c>
      <c r="M11" s="21">
        <f>L11*C11</f>
        <v>4788.052105064294</v>
      </c>
      <c r="N11" s="24">
        <f t="shared" si="4"/>
        <v>61.105549281935076</v>
      </c>
      <c r="O11" s="69"/>
      <c r="P11" s="61">
        <v>1050</v>
      </c>
      <c r="Q11" s="61">
        <v>1080</v>
      </c>
      <c r="R11" s="65">
        <f t="shared" si="3"/>
        <v>65993.99322448988</v>
      </c>
    </row>
    <row r="12" spans="1:18" ht="12.75">
      <c r="A12" s="27" t="s">
        <v>18</v>
      </c>
      <c r="B12" s="20">
        <v>88.56</v>
      </c>
      <c r="C12" s="21">
        <v>550</v>
      </c>
      <c r="D12" s="22">
        <v>1.04</v>
      </c>
      <c r="E12" s="22">
        <v>1.03</v>
      </c>
      <c r="F12" s="22">
        <v>1</v>
      </c>
      <c r="G12" s="22">
        <v>1</v>
      </c>
      <c r="H12" s="22">
        <v>1.5</v>
      </c>
      <c r="I12" s="22">
        <v>1</v>
      </c>
      <c r="J12" s="23">
        <f t="shared" si="0"/>
        <v>78264.0144</v>
      </c>
      <c r="K12" s="22">
        <f t="shared" si="1"/>
        <v>8.497564583498459</v>
      </c>
      <c r="L12" s="20">
        <f t="shared" si="2"/>
        <v>15.301564545505675</v>
      </c>
      <c r="M12" s="21">
        <f>L12*C12</f>
        <v>8415.860500028122</v>
      </c>
      <c r="N12" s="24">
        <f t="shared" si="4"/>
        <v>103.86156454550567</v>
      </c>
      <c r="O12" s="69"/>
      <c r="P12" s="61">
        <v>1050</v>
      </c>
      <c r="Q12" s="61">
        <v>1080</v>
      </c>
      <c r="R12" s="65">
        <f t="shared" si="3"/>
        <v>112170.48970914613</v>
      </c>
    </row>
    <row r="13" spans="1:18" ht="12.75">
      <c r="A13" s="27"/>
      <c r="B13" s="19"/>
      <c r="C13" s="4"/>
      <c r="D13" s="4"/>
      <c r="E13" s="4"/>
      <c r="F13" s="4"/>
      <c r="G13" s="4"/>
      <c r="H13" s="4"/>
      <c r="I13" s="22"/>
      <c r="J13" s="23"/>
      <c r="K13" s="22">
        <f t="shared" si="1"/>
        <v>0</v>
      </c>
      <c r="L13" s="20"/>
      <c r="M13" s="21"/>
      <c r="N13" s="25"/>
      <c r="O13" s="69"/>
      <c r="P13" s="61"/>
      <c r="Q13" s="61">
        <v>1080</v>
      </c>
      <c r="R13" s="65"/>
    </row>
    <row r="14" spans="1:18" ht="12.75">
      <c r="A14" s="26" t="s">
        <v>13</v>
      </c>
      <c r="B14" s="19"/>
      <c r="C14" s="21"/>
      <c r="D14" s="7"/>
      <c r="E14" s="7"/>
      <c r="F14" s="7"/>
      <c r="G14" s="7"/>
      <c r="H14" s="7"/>
      <c r="I14" s="22"/>
      <c r="J14" s="23"/>
      <c r="K14" s="22">
        <f t="shared" si="1"/>
        <v>0</v>
      </c>
      <c r="L14" s="20"/>
      <c r="M14" s="21"/>
      <c r="N14" s="24"/>
      <c r="O14" s="69"/>
      <c r="P14" s="61"/>
      <c r="Q14" s="61">
        <v>1080</v>
      </c>
      <c r="R14" s="65"/>
    </row>
    <row r="15" spans="1:18" ht="12.75">
      <c r="A15" s="27" t="s">
        <v>19</v>
      </c>
      <c r="B15" s="20">
        <v>95.01</v>
      </c>
      <c r="C15" s="21">
        <v>550</v>
      </c>
      <c r="D15" s="22">
        <v>1.02</v>
      </c>
      <c r="E15" s="22">
        <v>1.03</v>
      </c>
      <c r="F15" s="22">
        <v>1</v>
      </c>
      <c r="G15" s="22">
        <v>1</v>
      </c>
      <c r="H15" s="22">
        <v>1.5</v>
      </c>
      <c r="I15" s="22">
        <v>1</v>
      </c>
      <c r="J15" s="23">
        <f t="shared" si="0"/>
        <v>82349.44245</v>
      </c>
      <c r="K15" s="22">
        <f t="shared" si="1"/>
        <v>8.941142503341414</v>
      </c>
      <c r="L15" s="20">
        <f t="shared" si="2"/>
        <v>16.100315305766884</v>
      </c>
      <c r="M15" s="21">
        <f>L15*C15</f>
        <v>8855.173418171786</v>
      </c>
      <c r="N15" s="24">
        <f t="shared" si="4"/>
        <v>111.11031530576689</v>
      </c>
      <c r="O15" s="69"/>
      <c r="P15" s="61">
        <v>1050</v>
      </c>
      <c r="Q15" s="61">
        <v>1080</v>
      </c>
      <c r="R15" s="65">
        <f t="shared" si="3"/>
        <v>119999.14053022824</v>
      </c>
    </row>
    <row r="16" spans="1:18" ht="12.75">
      <c r="A16" s="27" t="s">
        <v>31</v>
      </c>
      <c r="B16" s="20">
        <v>52.4</v>
      </c>
      <c r="C16" s="21">
        <v>550</v>
      </c>
      <c r="D16" s="22">
        <v>1</v>
      </c>
      <c r="E16" s="22">
        <v>1.03</v>
      </c>
      <c r="F16" s="22">
        <v>1</v>
      </c>
      <c r="G16" s="22">
        <v>1</v>
      </c>
      <c r="H16" s="22">
        <v>1.5</v>
      </c>
      <c r="I16" s="22">
        <v>1</v>
      </c>
      <c r="J16" s="23">
        <f t="shared" si="0"/>
        <v>44526.9</v>
      </c>
      <c r="K16" s="22">
        <f t="shared" si="1"/>
        <v>4.834536170342133</v>
      </c>
      <c r="L16" s="20">
        <f t="shared" si="2"/>
        <v>8.70554928193508</v>
      </c>
      <c r="M16" s="21">
        <f>L16*C16</f>
        <v>4788.052105064294</v>
      </c>
      <c r="N16" s="24">
        <f t="shared" si="4"/>
        <v>61.105549281935076</v>
      </c>
      <c r="O16" s="69"/>
      <c r="P16" s="61">
        <v>1050</v>
      </c>
      <c r="Q16" s="61">
        <v>1080</v>
      </c>
      <c r="R16" s="65">
        <f t="shared" si="3"/>
        <v>65993.99322448988</v>
      </c>
    </row>
    <row r="17" spans="1:18" ht="12.75">
      <c r="A17" s="27" t="s">
        <v>20</v>
      </c>
      <c r="B17" s="20">
        <v>80.26</v>
      </c>
      <c r="C17" s="21">
        <v>550</v>
      </c>
      <c r="D17" s="22">
        <v>1.04</v>
      </c>
      <c r="E17" s="22">
        <v>1.03</v>
      </c>
      <c r="F17" s="22">
        <v>1</v>
      </c>
      <c r="G17" s="22">
        <v>1</v>
      </c>
      <c r="H17" s="22">
        <v>1.5</v>
      </c>
      <c r="I17" s="22">
        <v>1</v>
      </c>
      <c r="J17" s="23">
        <f t="shared" si="0"/>
        <v>70928.9724</v>
      </c>
      <c r="K17" s="22">
        <f t="shared" si="1"/>
        <v>7.701157785361182</v>
      </c>
      <c r="L17" s="20">
        <f t="shared" si="2"/>
        <v>13.86747482409988</v>
      </c>
      <c r="M17" s="21">
        <f>L17*C17</f>
        <v>7627.111153254934</v>
      </c>
      <c r="N17" s="24">
        <f t="shared" si="4"/>
        <v>94.12747482409989</v>
      </c>
      <c r="O17" s="69"/>
      <c r="P17" s="61">
        <v>1050</v>
      </c>
      <c r="Q17" s="61">
        <v>1080</v>
      </c>
      <c r="R17" s="65">
        <f t="shared" si="3"/>
        <v>101657.67281002789</v>
      </c>
    </row>
    <row r="18" spans="1:18" ht="12.75">
      <c r="A18" s="27"/>
      <c r="B18" s="19"/>
      <c r="C18" s="4"/>
      <c r="D18" s="4"/>
      <c r="E18" s="4"/>
      <c r="F18" s="4"/>
      <c r="G18" s="4"/>
      <c r="H18" s="4"/>
      <c r="I18" s="22"/>
      <c r="J18" s="23"/>
      <c r="K18" s="22">
        <f t="shared" si="1"/>
        <v>0</v>
      </c>
      <c r="L18" s="20"/>
      <c r="M18" s="21"/>
      <c r="N18" s="25"/>
      <c r="O18" s="69"/>
      <c r="P18" s="61"/>
      <c r="Q18" s="61">
        <v>1080</v>
      </c>
      <c r="R18" s="65"/>
    </row>
    <row r="19" spans="1:18" ht="12.75">
      <c r="A19" s="26" t="s">
        <v>11</v>
      </c>
      <c r="B19" s="19"/>
      <c r="C19" s="21"/>
      <c r="D19" s="7"/>
      <c r="E19" s="7"/>
      <c r="F19" s="7"/>
      <c r="G19" s="7"/>
      <c r="H19" s="7"/>
      <c r="I19" s="22"/>
      <c r="J19" s="23"/>
      <c r="K19" s="22">
        <f t="shared" si="1"/>
        <v>0</v>
      </c>
      <c r="L19" s="20"/>
      <c r="M19" s="21"/>
      <c r="N19" s="24"/>
      <c r="O19" s="69"/>
      <c r="P19" s="61"/>
      <c r="Q19" s="61">
        <v>1080</v>
      </c>
      <c r="R19" s="65"/>
    </row>
    <row r="20" spans="1:18" ht="12.75">
      <c r="A20" s="48" t="s">
        <v>21</v>
      </c>
      <c r="B20" s="49">
        <v>95.01</v>
      </c>
      <c r="C20" s="50">
        <v>550</v>
      </c>
      <c r="D20" s="51">
        <v>1.02</v>
      </c>
      <c r="E20" s="51">
        <v>1.03</v>
      </c>
      <c r="F20" s="51">
        <v>1</v>
      </c>
      <c r="G20" s="51">
        <v>1</v>
      </c>
      <c r="H20" s="51">
        <v>1.5</v>
      </c>
      <c r="I20" s="51">
        <v>1</v>
      </c>
      <c r="J20" s="52">
        <f t="shared" si="0"/>
        <v>82349.44245</v>
      </c>
      <c r="K20" s="51">
        <f t="shared" si="1"/>
        <v>8.941142503341414</v>
      </c>
      <c r="L20" s="49">
        <f t="shared" si="2"/>
        <v>16.100315305766884</v>
      </c>
      <c r="M20" s="50">
        <f>L20*C20</f>
        <v>8855.173418171786</v>
      </c>
      <c r="N20" s="53">
        <f t="shared" si="4"/>
        <v>111.11031530576689</v>
      </c>
      <c r="O20" s="70"/>
      <c r="P20" s="62"/>
      <c r="Q20" s="62">
        <v>1080</v>
      </c>
      <c r="R20" s="66"/>
    </row>
    <row r="21" spans="1:18" ht="12.75">
      <c r="A21" s="27" t="s">
        <v>33</v>
      </c>
      <c r="B21" s="54">
        <v>52.4</v>
      </c>
      <c r="C21" s="55">
        <v>550</v>
      </c>
      <c r="D21" s="56">
        <v>1</v>
      </c>
      <c r="E21" s="56">
        <v>1.03</v>
      </c>
      <c r="F21" s="56">
        <v>1</v>
      </c>
      <c r="G21" s="56">
        <v>1</v>
      </c>
      <c r="H21" s="56">
        <v>1.5</v>
      </c>
      <c r="I21" s="56">
        <v>1</v>
      </c>
      <c r="J21" s="57">
        <f t="shared" si="0"/>
        <v>44526.9</v>
      </c>
      <c r="K21" s="56">
        <f t="shared" si="1"/>
        <v>4.834536170342133</v>
      </c>
      <c r="L21" s="54">
        <f t="shared" si="2"/>
        <v>8.70554928193508</v>
      </c>
      <c r="M21" s="55">
        <f>L21*C21</f>
        <v>4788.052105064294</v>
      </c>
      <c r="N21" s="58">
        <f t="shared" si="4"/>
        <v>61.105549281935076</v>
      </c>
      <c r="O21" s="71"/>
      <c r="P21" s="61">
        <v>1050</v>
      </c>
      <c r="Q21" s="61">
        <v>1080</v>
      </c>
      <c r="R21" s="65">
        <f t="shared" si="3"/>
        <v>65993.99322448988</v>
      </c>
    </row>
    <row r="22" spans="1:18" ht="12.75">
      <c r="A22" s="48" t="s">
        <v>22</v>
      </c>
      <c r="B22" s="49">
        <v>80.26</v>
      </c>
      <c r="C22" s="50">
        <v>550</v>
      </c>
      <c r="D22" s="51">
        <v>1.04</v>
      </c>
      <c r="E22" s="51">
        <v>1.03</v>
      </c>
      <c r="F22" s="51">
        <v>1</v>
      </c>
      <c r="G22" s="51">
        <v>1</v>
      </c>
      <c r="H22" s="51">
        <v>1.5</v>
      </c>
      <c r="I22" s="51">
        <v>1</v>
      </c>
      <c r="J22" s="52">
        <f t="shared" si="0"/>
        <v>70928.9724</v>
      </c>
      <c r="K22" s="51">
        <f t="shared" si="1"/>
        <v>7.701157785361182</v>
      </c>
      <c r="L22" s="49">
        <f t="shared" si="2"/>
        <v>13.86747482409988</v>
      </c>
      <c r="M22" s="50">
        <f>L22*C22</f>
        <v>7627.111153254934</v>
      </c>
      <c r="N22" s="53">
        <f t="shared" si="4"/>
        <v>94.12747482409989</v>
      </c>
      <c r="O22" s="70"/>
      <c r="P22" s="62"/>
      <c r="Q22" s="61">
        <v>1080</v>
      </c>
      <c r="R22" s="66"/>
    </row>
    <row r="23" spans="1:18" ht="12.75">
      <c r="A23" s="27"/>
      <c r="B23" s="19"/>
      <c r="C23" s="4"/>
      <c r="D23" s="4"/>
      <c r="E23" s="4"/>
      <c r="F23" s="4"/>
      <c r="G23" s="4"/>
      <c r="H23" s="4"/>
      <c r="I23" s="22"/>
      <c r="J23" s="23"/>
      <c r="K23" s="22"/>
      <c r="L23" s="20"/>
      <c r="M23" s="21"/>
      <c r="N23" s="25"/>
      <c r="O23" s="69"/>
      <c r="P23" s="61"/>
      <c r="Q23" s="61">
        <v>1080</v>
      </c>
      <c r="R23" s="65"/>
    </row>
    <row r="24" spans="1:18" ht="12.75">
      <c r="A24" s="26" t="s">
        <v>14</v>
      </c>
      <c r="B24" s="19"/>
      <c r="C24" s="4"/>
      <c r="D24" s="4"/>
      <c r="E24" s="4"/>
      <c r="F24" s="4"/>
      <c r="G24" s="4"/>
      <c r="H24" s="4"/>
      <c r="I24" s="22"/>
      <c r="J24" s="23"/>
      <c r="K24" s="22"/>
      <c r="L24" s="20"/>
      <c r="M24" s="21"/>
      <c r="N24" s="24"/>
      <c r="O24" s="69"/>
      <c r="P24" s="61"/>
      <c r="Q24" s="61">
        <v>1080</v>
      </c>
      <c r="R24" s="65"/>
    </row>
    <row r="25" spans="1:18" ht="12.75">
      <c r="A25" s="27" t="s">
        <v>23</v>
      </c>
      <c r="B25" s="20">
        <v>95.01</v>
      </c>
      <c r="C25" s="21">
        <v>550</v>
      </c>
      <c r="D25" s="22">
        <v>1.02</v>
      </c>
      <c r="E25" s="5">
        <v>0.97</v>
      </c>
      <c r="F25" s="22">
        <v>1</v>
      </c>
      <c r="G25" s="22">
        <v>1</v>
      </c>
      <c r="H25" s="22">
        <v>1.5</v>
      </c>
      <c r="I25" s="22">
        <v>1</v>
      </c>
      <c r="J25" s="23">
        <f t="shared" si="0"/>
        <v>77552.38755</v>
      </c>
      <c r="K25" s="22">
        <f t="shared" si="1"/>
        <v>8.420299250719584</v>
      </c>
      <c r="L25" s="20">
        <f t="shared" si="2"/>
        <v>15.162432860770755</v>
      </c>
      <c r="M25" s="21">
        <f>L25*C25</f>
        <v>8339.338073423914</v>
      </c>
      <c r="N25" s="24">
        <f t="shared" si="4"/>
        <v>110.17243286077075</v>
      </c>
      <c r="O25" s="69"/>
      <c r="P25" s="61">
        <v>1050</v>
      </c>
      <c r="Q25" s="61">
        <v>1080</v>
      </c>
      <c r="R25" s="65">
        <f t="shared" si="3"/>
        <v>118986.22748963241</v>
      </c>
    </row>
    <row r="26" spans="1:18" ht="12.75">
      <c r="A26" s="27" t="s">
        <v>34</v>
      </c>
      <c r="B26" s="20">
        <v>52.4</v>
      </c>
      <c r="C26" s="21">
        <v>550</v>
      </c>
      <c r="D26" s="22">
        <v>1</v>
      </c>
      <c r="E26" s="5">
        <v>0.97</v>
      </c>
      <c r="F26" s="22">
        <v>1</v>
      </c>
      <c r="G26" s="22">
        <v>1</v>
      </c>
      <c r="H26" s="22">
        <v>1.5</v>
      </c>
      <c r="I26" s="22">
        <v>1</v>
      </c>
      <c r="J26" s="23">
        <f t="shared" si="0"/>
        <v>41933.1</v>
      </c>
      <c r="K26" s="22">
        <f t="shared" si="1"/>
        <v>4.552912704108611</v>
      </c>
      <c r="L26" s="20">
        <f t="shared" si="2"/>
        <v>8.198429906288375</v>
      </c>
      <c r="M26" s="21">
        <f>L26*C26</f>
        <v>4509.1364484586065</v>
      </c>
      <c r="N26" s="24">
        <f t="shared" si="4"/>
        <v>60.598429906288374</v>
      </c>
      <c r="O26" s="69"/>
      <c r="P26" s="61">
        <v>1050</v>
      </c>
      <c r="Q26" s="61">
        <v>1080</v>
      </c>
      <c r="R26" s="65">
        <f t="shared" si="3"/>
        <v>65446.304298791445</v>
      </c>
    </row>
    <row r="27" spans="1:18" ht="12.75">
      <c r="A27" s="27" t="s">
        <v>24</v>
      </c>
      <c r="B27" s="20">
        <v>80.26</v>
      </c>
      <c r="C27" s="21">
        <v>550</v>
      </c>
      <c r="D27" s="22">
        <v>1.04</v>
      </c>
      <c r="E27" s="5">
        <v>0.97</v>
      </c>
      <c r="F27" s="22">
        <v>1</v>
      </c>
      <c r="G27" s="22">
        <v>1</v>
      </c>
      <c r="H27" s="22">
        <v>1.5</v>
      </c>
      <c r="I27" s="22">
        <v>1</v>
      </c>
      <c r="J27" s="23">
        <f t="shared" si="0"/>
        <v>66797.1876</v>
      </c>
      <c r="K27" s="22">
        <f t="shared" si="1"/>
        <v>7.252546652233346</v>
      </c>
      <c r="L27" s="20">
        <f t="shared" si="2"/>
        <v>13.059660756676585</v>
      </c>
      <c r="M27" s="21">
        <f>L27*C27</f>
        <v>7182.813416172122</v>
      </c>
      <c r="N27" s="24">
        <f t="shared" si="4"/>
        <v>93.3196607566766</v>
      </c>
      <c r="O27" s="69"/>
      <c r="P27" s="61">
        <v>1050</v>
      </c>
      <c r="Q27" s="61">
        <v>1080</v>
      </c>
      <c r="R27" s="65">
        <f t="shared" si="3"/>
        <v>100785.23361721073</v>
      </c>
    </row>
    <row r="28" spans="1:18" ht="12.75">
      <c r="A28" s="28"/>
      <c r="B28" s="19"/>
      <c r="C28" s="4"/>
      <c r="D28" s="4"/>
      <c r="E28" s="4"/>
      <c r="F28" s="4"/>
      <c r="G28" s="4"/>
      <c r="H28" s="4"/>
      <c r="I28" s="22"/>
      <c r="J28" s="23"/>
      <c r="K28" s="22"/>
      <c r="L28" s="20"/>
      <c r="M28" s="21"/>
      <c r="N28" s="25"/>
      <c r="O28" s="69"/>
      <c r="P28" s="61"/>
      <c r="Q28" s="61">
        <v>1080</v>
      </c>
      <c r="R28" s="65"/>
    </row>
    <row r="29" spans="1:18" ht="13.5" thickBot="1">
      <c r="A29" s="29"/>
      <c r="B29" s="30"/>
      <c r="C29" s="31"/>
      <c r="D29" s="32"/>
      <c r="E29" s="32"/>
      <c r="F29" s="32"/>
      <c r="G29" s="32"/>
      <c r="H29" s="32"/>
      <c r="I29" s="32"/>
      <c r="J29" s="33"/>
      <c r="K29" s="32"/>
      <c r="L29" s="30"/>
      <c r="M29" s="31"/>
      <c r="N29" s="34"/>
      <c r="O29" s="72"/>
      <c r="P29" s="63"/>
      <c r="Q29" s="61">
        <v>1080</v>
      </c>
      <c r="R29" s="74"/>
    </row>
    <row r="30" spans="1:18" ht="12.75">
      <c r="A30" s="16"/>
      <c r="B30" s="8"/>
      <c r="C30" s="9"/>
      <c r="D30" s="10"/>
      <c r="E30" s="10"/>
      <c r="F30" s="10"/>
      <c r="G30" s="10"/>
      <c r="H30" s="10"/>
      <c r="I30" s="10"/>
      <c r="J30" s="11"/>
      <c r="K30" s="12"/>
      <c r="L30" s="13"/>
      <c r="M30" s="9"/>
      <c r="N30" s="14"/>
      <c r="R30" s="73"/>
    </row>
    <row r="31" spans="1:18" ht="12.75">
      <c r="A31" s="16"/>
      <c r="B31" s="8"/>
      <c r="C31" s="9"/>
      <c r="D31" s="10"/>
      <c r="E31" s="10"/>
      <c r="F31" s="10"/>
      <c r="G31" s="10"/>
      <c r="H31" s="10"/>
      <c r="I31" s="10"/>
      <c r="J31" s="11"/>
      <c r="K31" s="12"/>
      <c r="L31" s="13"/>
      <c r="M31" s="9"/>
      <c r="N31" s="14"/>
      <c r="R31" s="73"/>
    </row>
    <row r="32" spans="1:14" ht="12.75">
      <c r="A32" s="17"/>
      <c r="B32" s="3"/>
      <c r="K32" s="2"/>
      <c r="L32" s="2"/>
      <c r="N32" s="2"/>
    </row>
    <row r="33" spans="1:14" ht="12.75">
      <c r="A33" s="17"/>
      <c r="B33" s="3"/>
      <c r="K33" s="2"/>
      <c r="L33" s="2"/>
      <c r="N33" s="2"/>
    </row>
    <row r="34" spans="1:14" ht="12.75">
      <c r="A34" s="17"/>
      <c r="B34" s="3"/>
      <c r="K34" s="2"/>
      <c r="L34" s="2"/>
      <c r="N34" s="2"/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2013-09-13T09:30:22Z</cp:lastPrinted>
  <dcterms:created xsi:type="dcterms:W3CDTF">2004-08-26T08:16:34Z</dcterms:created>
  <dcterms:modified xsi:type="dcterms:W3CDTF">2014-09-10T13:52:57Z</dcterms:modified>
  <cp:category/>
  <cp:version/>
  <cp:contentType/>
  <cp:contentStatus/>
</cp:coreProperties>
</file>